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Max\_Homologação\_Outros\PLANILHAS ÚTEIS\"/>
    </mc:Choice>
  </mc:AlternateContent>
  <xr:revisionPtr revIDLastSave="0" documentId="13_ncr:1_{80E09C67-1C59-4F99-A909-4D2A6DE26698}" xr6:coauthVersionLast="47" xr6:coauthVersionMax="47" xr10:uidLastSave="{00000000-0000-0000-0000-000000000000}"/>
  <bookViews>
    <workbookView xWindow="-19680" yWindow="2610" windowWidth="19800" windowHeight="11760" xr2:uid="{023F8294-0B2B-4679-841F-2C0DECA8A9B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1" l="1"/>
  <c r="I12" i="1"/>
  <c r="F7" i="1"/>
  <c r="F8" i="1"/>
  <c r="F9" i="1"/>
  <c r="F10" i="1"/>
  <c r="F6" i="1"/>
  <c r="C7" i="1"/>
  <c r="C8" i="1"/>
  <c r="C9" i="1"/>
  <c r="C10" i="1"/>
  <c r="C11" i="1"/>
  <c r="C6" i="1"/>
  <c r="E11" i="1" l="1"/>
  <c r="E2" i="1" s="1"/>
  <c r="I13" i="1" l="1"/>
  <c r="E19" i="1" s="1"/>
  <c r="E20" i="1" l="1"/>
  <c r="E21" i="1"/>
  <c r="E22" i="1"/>
  <c r="E23" i="1"/>
  <c r="E25" i="1"/>
  <c r="E24" i="1"/>
  <c r="E26" i="1"/>
  <c r="E27" i="1"/>
  <c r="E28" i="1"/>
  <c r="J9" i="1"/>
  <c r="M7" i="1"/>
  <c r="J10" i="1"/>
  <c r="J6" i="1"/>
  <c r="M6" i="1"/>
  <c r="M8" i="1"/>
  <c r="J11" i="1"/>
  <c r="M10" i="1"/>
  <c r="J7" i="1"/>
  <c r="M9" i="1"/>
  <c r="J8" i="1"/>
  <c r="L13" i="1" l="1"/>
</calcChain>
</file>

<file path=xl/sharedStrings.xml><?xml version="1.0" encoding="utf-8"?>
<sst xmlns="http://schemas.openxmlformats.org/spreadsheetml/2006/main" count="46" uniqueCount="40">
  <si>
    <t>Vlr. Venda R$</t>
  </si>
  <si>
    <t>Vlr. Custo R$</t>
  </si>
  <si>
    <t>Lucro Bruto (%)</t>
  </si>
  <si>
    <t>Lucro Líq. (%)</t>
  </si>
  <si>
    <t>Custo Final R$</t>
  </si>
  <si>
    <t>Custo</t>
  </si>
  <si>
    <t>Preço de Venda</t>
  </si>
  <si>
    <t>%</t>
  </si>
  <si>
    <t>R$</t>
  </si>
  <si>
    <t xml:space="preserve">Créd. ICMS </t>
  </si>
  <si>
    <t xml:space="preserve">IPI </t>
  </si>
  <si>
    <t xml:space="preserve">Créd. Pis </t>
  </si>
  <si>
    <t xml:space="preserve">Sub. Trib. </t>
  </si>
  <si>
    <t xml:space="preserve">Créd. Cofins </t>
  </si>
  <si>
    <t xml:space="preserve">FCP </t>
  </si>
  <si>
    <t xml:space="preserve">Créd. IPI </t>
  </si>
  <si>
    <t xml:space="preserve">Frete </t>
  </si>
  <si>
    <t xml:space="preserve">ICMS Deson. </t>
  </si>
  <si>
    <t xml:space="preserve">Outros C. </t>
  </si>
  <si>
    <t>Outros Créd.</t>
  </si>
  <si>
    <t>Custo Oper.</t>
  </si>
  <si>
    <t>Trib. Fed.</t>
  </si>
  <si>
    <t>PIS</t>
  </si>
  <si>
    <t>Cofins</t>
  </si>
  <si>
    <t>I.R.</t>
  </si>
  <si>
    <t>M. Lucro</t>
  </si>
  <si>
    <t>Fator Mark-up V.</t>
  </si>
  <si>
    <t>Sug. Vlr. V. R$</t>
  </si>
  <si>
    <t>Outros V.</t>
  </si>
  <si>
    <t>Enc. Finan</t>
  </si>
  <si>
    <t>ICMS</t>
  </si>
  <si>
    <t>CSLL</t>
  </si>
  <si>
    <t>Comissão</t>
  </si>
  <si>
    <t>PMZ</t>
  </si>
  <si>
    <t>Cód. Barras</t>
  </si>
  <si>
    <t>Un</t>
  </si>
  <si>
    <t>F. Conv.</t>
  </si>
  <si>
    <t>M.L %</t>
  </si>
  <si>
    <t>Preço</t>
  </si>
  <si>
    <t>Embalagem de venda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</si>
</sst>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000_-;\-&quot;R$&quot;\ * #,##0.000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44" fontId="0" fillId="0" borderId="0" xfId="1" applyFont="1"/>
    <xf numFmtId="44" fontId="0" fillId="0" borderId="0" xfId="0" applyNumberFormat="1"/>
    <xf numFmtId="164" fontId="0" fillId="0" borderId="1" xfId="1" applyNumberFormat="1" applyFont="1" applyBorder="1"/>
    <xf numFmtId="164" fontId="0" fillId="0" borderId="0" xfId="0" applyNumberFormat="1" applyBorder="1"/>
    <xf numFmtId="164" fontId="0" fillId="0" borderId="0" xfId="1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/>
    <xf numFmtId="0" fontId="5" fillId="2" borderId="0" xfId="0" applyFont="1" applyFill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6" xfId="1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1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4902-DF5B-48DA-9044-525071300ECE}">
  <sheetPr codeName="Planilha1"/>
  <dimension ref="A1:N33"/>
  <sheetViews>
    <sheetView showGridLines="0" tabSelected="1" zoomScale="115" zoomScaleNormal="115" workbookViewId="0">
      <selection activeCell="B3" sqref="B3"/>
    </sheetView>
  </sheetViews>
  <sheetFormatPr defaultRowHeight="15" x14ac:dyDescent="0.25"/>
  <cols>
    <col min="1" max="1" width="15.5703125" customWidth="1"/>
    <col min="2" max="2" width="15.42578125" customWidth="1"/>
    <col min="3" max="3" width="16.5703125" customWidth="1"/>
    <col min="4" max="4" width="14.42578125" customWidth="1"/>
    <col min="5" max="5" width="16.42578125" customWidth="1"/>
    <col min="6" max="6" width="13.5703125" customWidth="1"/>
    <col min="8" max="8" width="17.140625" customWidth="1"/>
    <col min="10" max="10" width="13.5703125" customWidth="1"/>
    <col min="11" max="11" width="11.7109375" customWidth="1"/>
    <col min="13" max="13" width="12.5703125" customWidth="1"/>
  </cols>
  <sheetData>
    <row r="1" spans="1:14" x14ac:dyDescent="0.25">
      <c r="A1" t="s">
        <v>1</v>
      </c>
      <c r="B1" s="11">
        <v>2.5</v>
      </c>
      <c r="C1" s="7"/>
      <c r="D1" s="7" t="s">
        <v>2</v>
      </c>
      <c r="E1" s="11">
        <f>IF(B1&gt;=B2,0,B2-B1)</f>
        <v>2.5</v>
      </c>
    </row>
    <row r="2" spans="1:14" x14ac:dyDescent="0.25">
      <c r="A2" t="s">
        <v>0</v>
      </c>
      <c r="B2" s="11">
        <v>5</v>
      </c>
      <c r="C2" s="7"/>
      <c r="D2" s="7" t="s">
        <v>3</v>
      </c>
      <c r="E2" s="11">
        <f>IF(B2&lt;=E11, 0, B2-E11)</f>
        <v>2.5</v>
      </c>
    </row>
    <row r="4" spans="1:14" ht="15.75" x14ac:dyDescent="0.25">
      <c r="A4" s="18" t="s">
        <v>5</v>
      </c>
      <c r="B4" s="19"/>
      <c r="C4" s="19"/>
      <c r="D4" s="19"/>
      <c r="E4" s="19"/>
      <c r="F4" s="20"/>
      <c r="G4" s="15"/>
      <c r="H4" s="18" t="s">
        <v>6</v>
      </c>
      <c r="I4" s="19"/>
      <c r="J4" s="19"/>
      <c r="K4" s="19"/>
      <c r="L4" s="19"/>
      <c r="M4" s="20"/>
    </row>
    <row r="5" spans="1:14" x14ac:dyDescent="0.25">
      <c r="A5" s="3"/>
      <c r="B5" s="1" t="s">
        <v>7</v>
      </c>
      <c r="C5" s="1" t="s">
        <v>8</v>
      </c>
      <c r="D5" s="1"/>
      <c r="E5" s="1" t="s">
        <v>7</v>
      </c>
      <c r="F5" s="4" t="s">
        <v>8</v>
      </c>
      <c r="H5" s="3"/>
      <c r="I5" s="1" t="s">
        <v>7</v>
      </c>
      <c r="J5" s="1" t="s">
        <v>8</v>
      </c>
      <c r="K5" s="1"/>
      <c r="L5" s="1" t="s">
        <v>7</v>
      </c>
      <c r="M5" s="4" t="s">
        <v>8</v>
      </c>
    </row>
    <row r="6" spans="1:14" x14ac:dyDescent="0.25">
      <c r="A6" s="5" t="s">
        <v>9</v>
      </c>
      <c r="B6" s="5"/>
      <c r="C6" s="9">
        <f xml:space="preserve"> (-1) * $B$1 * B6/100</f>
        <v>0</v>
      </c>
      <c r="D6" s="5" t="s">
        <v>10</v>
      </c>
      <c r="E6" s="5"/>
      <c r="F6" s="9">
        <f xml:space="preserve"> $B$1 * E6/100</f>
        <v>0</v>
      </c>
      <c r="H6" s="5" t="s">
        <v>20</v>
      </c>
      <c r="I6" s="5"/>
      <c r="J6" s="9">
        <f>$I$13*I6/100</f>
        <v>0</v>
      </c>
      <c r="K6" s="5" t="s">
        <v>28</v>
      </c>
      <c r="L6" s="5"/>
      <c r="M6" s="9">
        <f>$I$13*L6/100</f>
        <v>0</v>
      </c>
    </row>
    <row r="7" spans="1:14" x14ac:dyDescent="0.25">
      <c r="A7" s="5" t="s">
        <v>11</v>
      </c>
      <c r="B7" s="5"/>
      <c r="C7" s="9">
        <f t="shared" ref="C7:C11" si="0" xml:space="preserve"> (-1) * $B$1 * B7/100</f>
        <v>0</v>
      </c>
      <c r="D7" s="5" t="s">
        <v>12</v>
      </c>
      <c r="E7" s="5"/>
      <c r="F7" s="9">
        <f t="shared" ref="F7:F10" si="1" xml:space="preserve"> $B$1 * E7/100</f>
        <v>0</v>
      </c>
      <c r="H7" s="5" t="s">
        <v>21</v>
      </c>
      <c r="I7" s="5"/>
      <c r="J7" s="9">
        <f t="shared" ref="J7:J11" si="2">$I$13*I7/100</f>
        <v>0</v>
      </c>
      <c r="K7" s="5" t="s">
        <v>29</v>
      </c>
      <c r="L7" s="5"/>
      <c r="M7" s="9">
        <f t="shared" ref="M7:M10" si="3">$I$13*L7/100</f>
        <v>0</v>
      </c>
    </row>
    <row r="8" spans="1:14" x14ac:dyDescent="0.25">
      <c r="A8" s="5" t="s">
        <v>13</v>
      </c>
      <c r="B8" s="5"/>
      <c r="C8" s="9">
        <f t="shared" si="0"/>
        <v>0</v>
      </c>
      <c r="D8" s="5" t="s">
        <v>14</v>
      </c>
      <c r="E8" s="5"/>
      <c r="F8" s="9">
        <f t="shared" si="1"/>
        <v>0</v>
      </c>
      <c r="H8" s="5" t="s">
        <v>22</v>
      </c>
      <c r="I8" s="5"/>
      <c r="J8" s="9">
        <f t="shared" si="2"/>
        <v>0</v>
      </c>
      <c r="K8" s="5" t="s">
        <v>30</v>
      </c>
      <c r="L8" s="5"/>
      <c r="M8" s="9">
        <f t="shared" si="3"/>
        <v>0</v>
      </c>
    </row>
    <row r="9" spans="1:14" x14ac:dyDescent="0.25">
      <c r="A9" s="5" t="s">
        <v>15</v>
      </c>
      <c r="B9" s="5"/>
      <c r="C9" s="9">
        <f t="shared" si="0"/>
        <v>0</v>
      </c>
      <c r="D9" s="5" t="s">
        <v>16</v>
      </c>
      <c r="E9" s="5"/>
      <c r="F9" s="9">
        <f t="shared" si="1"/>
        <v>0</v>
      </c>
      <c r="H9" s="5" t="s">
        <v>23</v>
      </c>
      <c r="I9" s="5"/>
      <c r="J9" s="9">
        <f t="shared" si="2"/>
        <v>0</v>
      </c>
      <c r="K9" s="5" t="s">
        <v>31</v>
      </c>
      <c r="L9" s="5"/>
      <c r="M9" s="9">
        <f t="shared" si="3"/>
        <v>0</v>
      </c>
    </row>
    <row r="10" spans="1:14" x14ac:dyDescent="0.25">
      <c r="A10" s="5" t="s">
        <v>17</v>
      </c>
      <c r="B10" s="5"/>
      <c r="C10" s="9">
        <f t="shared" si="0"/>
        <v>0</v>
      </c>
      <c r="D10" s="5" t="s">
        <v>18</v>
      </c>
      <c r="E10" s="5"/>
      <c r="F10" s="9">
        <f t="shared" si="1"/>
        <v>0</v>
      </c>
      <c r="H10" s="5" t="s">
        <v>24</v>
      </c>
      <c r="I10" s="5"/>
      <c r="J10" s="9">
        <f t="shared" si="2"/>
        <v>0</v>
      </c>
      <c r="K10" s="5" t="s">
        <v>32</v>
      </c>
      <c r="L10" s="5"/>
      <c r="M10" s="9">
        <f t="shared" si="3"/>
        <v>0</v>
      </c>
    </row>
    <row r="11" spans="1:14" x14ac:dyDescent="0.25">
      <c r="A11" s="5" t="s">
        <v>19</v>
      </c>
      <c r="B11" s="5"/>
      <c r="C11" s="9">
        <f t="shared" si="0"/>
        <v>0</v>
      </c>
      <c r="D11" s="6" t="s">
        <v>4</v>
      </c>
      <c r="E11" s="17">
        <f>B1+SUM(C6:C11,F6:F10)</f>
        <v>2.5</v>
      </c>
      <c r="F11" s="17"/>
      <c r="H11" s="5" t="s">
        <v>25</v>
      </c>
      <c r="I11" s="5"/>
      <c r="J11" s="9">
        <f t="shared" si="2"/>
        <v>0</v>
      </c>
      <c r="K11" s="2"/>
      <c r="L11" s="2"/>
      <c r="M11" s="10"/>
      <c r="N11" s="2"/>
    </row>
    <row r="12" spans="1:14" x14ac:dyDescent="0.25">
      <c r="A12" s="2"/>
      <c r="B12" s="2"/>
      <c r="C12" s="2"/>
      <c r="D12" s="2"/>
      <c r="E12" s="2"/>
      <c r="F12" s="2"/>
      <c r="H12" s="5" t="s">
        <v>26</v>
      </c>
      <c r="I12" s="21">
        <f>(100-SUM(I6:I11,L6:L10))/100</f>
        <v>1</v>
      </c>
      <c r="J12" s="22"/>
      <c r="K12" s="2"/>
      <c r="L12" s="2"/>
      <c r="M12" s="2"/>
      <c r="N12" s="2"/>
    </row>
    <row r="13" spans="1:14" x14ac:dyDescent="0.25">
      <c r="H13" s="6" t="s">
        <v>27</v>
      </c>
      <c r="I13" s="23">
        <f>E11/I12</f>
        <v>2.5</v>
      </c>
      <c r="J13" s="24"/>
      <c r="K13" s="5" t="s">
        <v>33</v>
      </c>
      <c r="L13" s="17">
        <f>SUM(J6:J10,M6:M10,E11)</f>
        <v>2.5</v>
      </c>
      <c r="M13" s="17"/>
    </row>
    <row r="17" spans="1:9" ht="15.75" x14ac:dyDescent="0.25">
      <c r="A17" s="16" t="s">
        <v>39</v>
      </c>
      <c r="B17" s="16"/>
      <c r="C17" s="16"/>
      <c r="D17" s="16"/>
      <c r="E17" s="16"/>
      <c r="I17" s="12"/>
    </row>
    <row r="18" spans="1:9" x14ac:dyDescent="0.25">
      <c r="A18" s="1" t="s">
        <v>34</v>
      </c>
      <c r="B18" s="1" t="s">
        <v>35</v>
      </c>
      <c r="C18" s="1" t="s">
        <v>36</v>
      </c>
      <c r="D18" s="1" t="s">
        <v>37</v>
      </c>
      <c r="E18" s="1" t="s">
        <v>38</v>
      </c>
    </row>
    <row r="19" spans="1:9" x14ac:dyDescent="0.25">
      <c r="A19" s="25"/>
      <c r="B19" s="26"/>
      <c r="C19" s="26"/>
      <c r="D19" s="26"/>
      <c r="E19" s="27">
        <f>IF(D19=0,$I$13*C19,$E$11/((100 - SUM($I$6:$I$10,$L$6:$L$10,D19))/100))</f>
        <v>0</v>
      </c>
    </row>
    <row r="20" spans="1:9" x14ac:dyDescent="0.25">
      <c r="A20" s="28"/>
      <c r="B20" s="29"/>
      <c r="C20" s="29"/>
      <c r="D20" s="29"/>
      <c r="E20" s="30">
        <f t="shared" ref="E20:E28" si="4">IF(D20=0,$I$13*C20,$E$11/((100 - SUM($I$6:$I$10,$L$6:$L$10,D20))/100))</f>
        <v>0</v>
      </c>
    </row>
    <row r="21" spans="1:9" x14ac:dyDescent="0.25">
      <c r="A21" s="31"/>
      <c r="B21" s="29"/>
      <c r="C21" s="29"/>
      <c r="D21" s="29"/>
      <c r="E21" s="30">
        <f t="shared" si="4"/>
        <v>0</v>
      </c>
      <c r="H21" s="8"/>
    </row>
    <row r="22" spans="1:9" x14ac:dyDescent="0.25">
      <c r="A22" s="31"/>
      <c r="B22" s="29"/>
      <c r="C22" s="29"/>
      <c r="D22" s="29"/>
      <c r="E22" s="30">
        <f t="shared" si="4"/>
        <v>0</v>
      </c>
    </row>
    <row r="23" spans="1:9" x14ac:dyDescent="0.25">
      <c r="A23" s="31"/>
      <c r="B23" s="29"/>
      <c r="C23" s="29"/>
      <c r="D23" s="29"/>
      <c r="E23" s="30">
        <f t="shared" si="4"/>
        <v>0</v>
      </c>
    </row>
    <row r="24" spans="1:9" x14ac:dyDescent="0.25">
      <c r="A24" s="31"/>
      <c r="B24" s="29"/>
      <c r="C24" s="29"/>
      <c r="D24" s="29"/>
      <c r="E24" s="30">
        <f t="shared" si="4"/>
        <v>0</v>
      </c>
    </row>
    <row r="25" spans="1:9" x14ac:dyDescent="0.25">
      <c r="A25" s="31"/>
      <c r="B25" s="29"/>
      <c r="C25" s="29"/>
      <c r="D25" s="29"/>
      <c r="E25" s="30">
        <f t="shared" si="4"/>
        <v>0</v>
      </c>
    </row>
    <row r="26" spans="1:9" x14ac:dyDescent="0.25">
      <c r="A26" s="31"/>
      <c r="B26" s="29"/>
      <c r="C26" s="29"/>
      <c r="D26" s="29"/>
      <c r="E26" s="30">
        <f t="shared" si="4"/>
        <v>0</v>
      </c>
    </row>
    <row r="27" spans="1:9" x14ac:dyDescent="0.25">
      <c r="A27" s="31"/>
      <c r="B27" s="29"/>
      <c r="C27" s="29"/>
      <c r="D27" s="29"/>
      <c r="E27" s="30">
        <f t="shared" si="4"/>
        <v>0</v>
      </c>
    </row>
    <row r="28" spans="1:9" x14ac:dyDescent="0.25">
      <c r="A28" s="32"/>
      <c r="B28" s="33"/>
      <c r="C28" s="33"/>
      <c r="D28" s="33"/>
      <c r="E28" s="34">
        <f t="shared" si="4"/>
        <v>0</v>
      </c>
    </row>
    <row r="29" spans="1:9" x14ac:dyDescent="0.25">
      <c r="A29" s="14"/>
      <c r="B29" s="13"/>
      <c r="C29" s="13"/>
      <c r="D29" s="13"/>
      <c r="E29" s="13"/>
    </row>
    <row r="30" spans="1:9" x14ac:dyDescent="0.25">
      <c r="A30" s="14"/>
      <c r="B30" s="13"/>
      <c r="C30" s="13"/>
      <c r="D30" s="13"/>
      <c r="E30" s="13"/>
    </row>
    <row r="31" spans="1:9" x14ac:dyDescent="0.25">
      <c r="A31" s="14"/>
      <c r="B31" s="13"/>
      <c r="C31" s="13"/>
      <c r="D31" s="13"/>
      <c r="E31" s="13"/>
    </row>
    <row r="32" spans="1:9" x14ac:dyDescent="0.25">
      <c r="A32" s="14"/>
      <c r="B32" s="13"/>
      <c r="C32" s="13"/>
      <c r="D32" s="13"/>
      <c r="E32" s="13"/>
    </row>
    <row r="33" spans="1:5" x14ac:dyDescent="0.25">
      <c r="A33" s="14"/>
      <c r="B33" s="13"/>
      <c r="C33" s="13"/>
      <c r="D33" s="13"/>
      <c r="E33" s="13"/>
    </row>
  </sheetData>
  <mergeCells count="7">
    <mergeCell ref="A17:E17"/>
    <mergeCell ref="E11:F11"/>
    <mergeCell ref="L13:M13"/>
    <mergeCell ref="A4:F4"/>
    <mergeCell ref="H4:M4"/>
    <mergeCell ref="I12:J12"/>
    <mergeCell ref="I13:J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</dc:creator>
  <cp:lastModifiedBy>Luan</cp:lastModifiedBy>
  <dcterms:created xsi:type="dcterms:W3CDTF">2024-10-09T14:36:42Z</dcterms:created>
  <dcterms:modified xsi:type="dcterms:W3CDTF">2024-10-09T18:43:52Z</dcterms:modified>
</cp:coreProperties>
</file>